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. CONSOLIDADOS-2022\"/>
    </mc:Choice>
  </mc:AlternateContent>
  <bookViews>
    <workbookView xWindow="-108" yWindow="-108" windowWidth="19416" windowHeight="10416"/>
  </bookViews>
  <sheets>
    <sheet name="ACT" sheetId="4" r:id="rId1"/>
  </sheets>
  <definedNames>
    <definedName name="_xlnm._FilterDatabase" localSheetId="0" hidden="1">ACT!#REF!</definedName>
    <definedName name="_xlnm.Print_Area" localSheetId="0">ACT!$A$1:$C$84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7" i="4" l="1"/>
  <c r="C70" i="4" s="1"/>
  <c r="C59" i="4"/>
  <c r="C52" i="4"/>
  <c r="C47" i="4"/>
  <c r="C36" i="4"/>
  <c r="C31" i="4"/>
  <c r="C21" i="4"/>
  <c r="C17" i="4"/>
  <c r="C8" i="4"/>
  <c r="C28" i="4" s="1"/>
  <c r="C72" i="4" s="1"/>
  <c r="B67" i="4" l="1"/>
  <c r="B59" i="4"/>
  <c r="B52" i="4"/>
  <c r="B47" i="4"/>
  <c r="B36" i="4"/>
  <c r="B31" i="4"/>
  <c r="B21" i="4"/>
  <c r="B17" i="4"/>
  <c r="B8" i="4"/>
  <c r="B70" i="4" l="1"/>
  <c r="B28" i="4"/>
  <c r="B72" i="4" l="1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<sst xmlns="http://schemas.openxmlformats.org/spreadsheetml/2006/main" count="62" uniqueCount="62">
  <si>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</si>
  <si>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</si>
  <si>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</si>
  <si>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</si>
  <si>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</si>
  <si>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</si>
  <si>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</si>
  <si>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</si>
  <si>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</si>
  <si>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</si>
  <si>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</si>
  <si>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</si>
  <si>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</si>
  <si>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</si>
  <si>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</si>
  <si>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</si>
  <si>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</si>
  <si>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</si>
  <si>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</si>
  <si>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</si>
  <si>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</si>
  <si>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</si>
  <si>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</si>
  <si>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</si>
  <si>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</si>
  <si>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</si>
  <si>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</si>
  <si>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</si>
  <si>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</si>
  <si>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</si>
  <si>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</si>
  <si>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</si>
  <si>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</si>
  <si>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</si>
  <si>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</si>
  <si>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</si>
  <si>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</si>
  <si>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</si>
  <si>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</si>
  <si>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</si>
  <si>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</si>
  <si>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</si>
  <si>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</si>
  <si>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</si>
  <si>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</si>
  <si>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</si>
  <si>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</si>
  <si>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</si>
  <si>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</si>
  <si>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</si>
  <si>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</si>
  <si>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</si>
  <si>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</si>
  <si>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</si>
  <si>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</si>
  <si>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</si>
  <si>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</si>
  <si>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Salamnca, Guanajuato</t>
  </si>
  <si>
    <t>Cuenta Pública 2022</t>
  </si>
  <si>
    <t>Estado de Acrividades CONSOLIDADO</t>
  </si>
  <si>
    <t>Del 01 de Enero al 31 de Diciembre de 2022</t>
  </si>
  <si>
    <t>Sector Paramunicipal: CMAPAS, DIF MUNICIPAL, INSTITUTO DE LA MUJER, INSADIS, IMPLAN y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</si>
</sst>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8" fillId="0" borderId="4" xfId="8" applyFont="1" applyBorder="1" applyAlignment="1" applyProtection="1">
      <alignment horizontal="left" vertical="top" wrapText="1" indent="1"/>
      <protection locked="0"/>
    </xf>
    <xf numFmtId="0" fontId="8" fillId="0" borderId="4" xfId="8" applyFont="1" applyBorder="1" applyAlignment="1" applyProtection="1">
      <alignment horizontal="left" vertical="top" wrapText="1" indent="2"/>
      <protection locked="0"/>
    </xf>
    <xf numFmtId="0" fontId="2" fillId="0" borderId="4" xfId="8" applyBorder="1" applyAlignment="1" applyProtection="1">
      <alignment horizontal="left" vertical="top" wrapText="1" indent="3"/>
      <protection locked="0"/>
    </xf>
    <xf numFmtId="0" fontId="2" fillId="0" borderId="4" xfId="8" applyBorder="1" applyAlignment="1" applyProtection="1">
      <alignment horizontal="left" vertical="top" wrapText="1"/>
      <protection locked="0"/>
    </xf>
    <xf numFmtId="0" fontId="8" fillId="0" borderId="4" xfId="8" applyFont="1" applyBorder="1" applyAlignment="1" applyProtection="1">
      <alignment horizontal="left" vertical="top" wrapText="1"/>
      <protection locked="0"/>
    </xf>
    <xf numFmtId="0" fontId="2" fillId="0" borderId="6" xfId="8" applyBorder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horizontal="left" vertical="top" indent="1"/>
      <protection locked="0"/>
    </xf>
    <xf numFmtId="4" fontId="9" fillId="0" borderId="7" xfId="16" applyNumberFormat="1" applyFont="1" applyFill="1" applyBorder="1" applyAlignment="1" applyProtection="1">
      <alignment horizontal="right" vertical="top"/>
      <protection locked="0"/>
    </xf>
    <xf numFmtId="4" fontId="10" fillId="0" borderId="7" xfId="8" applyNumberFormat="1" applyFont="1" applyBorder="1" applyAlignment="1" applyProtection="1">
      <alignment horizontal="right"/>
      <protection locked="0"/>
    </xf>
    <xf numFmtId="0" fontId="10" fillId="0" borderId="7" xfId="8" applyFont="1" applyBorder="1" applyAlignment="1" applyProtection="1">
      <alignment horizontal="center" vertical="center"/>
      <protection locked="0"/>
    </xf>
    <xf numFmtId="4" fontId="10" fillId="0" borderId="7" xfId="2" applyNumberFormat="1" applyFont="1" applyBorder="1" applyAlignment="1" applyProtection="1">
      <alignment vertical="top" wrapText="1"/>
      <protection locked="0"/>
    </xf>
    <xf numFmtId="0" fontId="10" fillId="0" borderId="8" xfId="8" applyFont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alignment horizontal="center" vertical="center"/>
      <protection locked="0"/>
    </xf>
    <xf numFmtId="0" fontId="8" fillId="2" borderId="9" xfId="8" applyFont="1" applyFill="1" applyBorder="1" applyAlignment="1" applyProtection="1">
      <alignment horizontal="center" vertical="center"/>
      <protection locked="0"/>
    </xf>
    <xf numFmtId="0" fontId="8" fillId="0" borderId="1" xfId="8" applyFont="1" applyBorder="1" applyAlignment="1" applyProtection="1">
      <alignment horizontal="left" vertical="top" wrapText="1" indent="1"/>
      <protection locked="0"/>
    </xf>
    <xf numFmtId="0" fontId="2" fillId="0" borderId="10" xfId="8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alignment horizontal="center" vertical="center" wrapText="1"/>
      <protection locked="0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0" xfId="8" applyFont="1" applyFill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69850</xdr:rowOff>
    </xdr:from>
    <xdr:to>
      <xdr:col>0</xdr:col>
      <xdr:colOff>1394460</xdr:colOff>
      <xdr:row>5</xdr:row>
      <xdr:rowOff>114300</xdr:rowOff>
    </xdr:to>
    <xdr:pic>
      <xdr:nvPicPr>
        <xdr:cNvPr id="6" name="2 Imagen" descr="C:\Users\optes5\Desktop\Logotipo Salamanca 2021-2024.png">
          <a:extLst>
            <a:ext uri="{FF2B5EF4-FFF2-40B4-BE49-F238E27FC236}">
              <a16:creationId xmlns:a16="http://schemas.microsoft.com/office/drawing/2014/main" id="{EAA6776B-9840-4558-9562-6DC91DFA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5550"/>
          <a:ext cx="1394460" cy="88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zoomScaleNormal="100" workbookViewId="0">
      <selection activeCell="A7" sqref="A7"/>
    </sheetView>
  </sheetViews>
  <sheetFormatPr baseColWidth="10" defaultColWidth="12" defaultRowHeight="10.199999999999999" x14ac:dyDescent="0.2"/>
  <cols>
    <col min="1" max="1" width="84.42578125" style="1" customWidth="1"/>
    <col min="2" max="2" width="22.5703125" style="1" customWidth="1"/>
    <col min="3" max="3" width="20.7109375" style="1" customWidth="1"/>
    <col min="4" max="4" width="11.85546875" style="1" bestFit="1" customWidth="1"/>
    <col min="5" max="16384" width="12" style="1"/>
  </cols>
  <sheetData>
    <row r="1" spans="1:4" ht="16.5" customHeight="1" x14ac:dyDescent="0.2">
      <c r="A1" s="21" t="s">
        <v>61</v>
      </c>
      <c r="B1" s="22"/>
      <c r="C1" s="23"/>
    </row>
    <row r="2" spans="1:4" ht="16.5" customHeight="1" x14ac:dyDescent="0.2">
      <c r="A2" s="24" t="s">
        <v>57</v>
      </c>
      <c r="B2" s="25"/>
      <c r="C2" s="26"/>
    </row>
    <row r="3" spans="1:4" ht="16.5" customHeight="1" x14ac:dyDescent="0.2">
      <c r="A3" s="24" t="s">
        <v>58</v>
      </c>
      <c r="B3" s="25"/>
      <c r="C3" s="26"/>
    </row>
    <row r="4" spans="1:4" ht="16.5" customHeight="1" x14ac:dyDescent="0.2">
      <c r="A4" s="24" t="s">
        <v>59</v>
      </c>
      <c r="B4" s="25"/>
      <c r="C4" s="26"/>
    </row>
    <row r="5" spans="1:4" ht="16.5" customHeight="1" thickBot="1" x14ac:dyDescent="0.25">
      <c r="A5" s="24" t="s">
        <v>60</v>
      </c>
      <c r="B5" s="25"/>
      <c r="C5" s="26"/>
    </row>
    <row r="6" spans="1:4" ht="13.8" thickBot="1" x14ac:dyDescent="0.25">
      <c r="A6" s="17" t="s">
        <v>55</v>
      </c>
      <c r="B6" s="18">
        <v>2022</v>
      </c>
      <c r="C6" s="18">
        <v>2021</v>
      </c>
    </row>
    <row r="7" spans="1:4" s="2" customFormat="1" ht="13.2" x14ac:dyDescent="0.2">
      <c r="A7" s="19" t="s">
        <v>0</v>
      </c>
      <c r="B7" s="20"/>
      <c r="C7" s="20"/>
    </row>
    <row r="8" spans="1:4" ht="13.8" x14ac:dyDescent="0.2">
      <c r="A8" s="6" t="s">
        <v>46</v>
      </c>
      <c r="B8" s="12">
        <f>SUM(B9:B15)</f>
        <v>254954000.88</v>
      </c>
      <c r="C8" s="12">
        <f>SUM(C9:C15)</f>
        <v>236484932.52000001</v>
      </c>
      <c r="D8" s="2"/>
    </row>
    <row r="9" spans="1:4" ht="13.8" x14ac:dyDescent="0.25">
      <c r="A9" s="7" t="s">
        <v>1</v>
      </c>
      <c r="B9" s="13">
        <v>0</v>
      </c>
      <c r="C9" s="13">
        <v>0</v>
      </c>
      <c r="D9" s="4">
        <v>4110</v>
      </c>
    </row>
    <row r="10" spans="1:4" ht="13.8" x14ac:dyDescent="0.25">
      <c r="A10" s="7" t="s">
        <v>35</v>
      </c>
      <c r="B10" s="13">
        <v>0</v>
      </c>
      <c r="C10" s="13">
        <v>0</v>
      </c>
      <c r="D10" s="4">
        <v>4120</v>
      </c>
    </row>
    <row r="11" spans="1:4" ht="13.8" x14ac:dyDescent="0.25">
      <c r="A11" s="7" t="s">
        <v>11</v>
      </c>
      <c r="B11" s="13">
        <v>0</v>
      </c>
      <c r="C11" s="13">
        <v>0</v>
      </c>
      <c r="D11" s="4">
        <v>4130</v>
      </c>
    </row>
    <row r="12" spans="1:4" ht="13.8" x14ac:dyDescent="0.25">
      <c r="A12" s="7" t="s">
        <v>2</v>
      </c>
      <c r="B12" s="13">
        <v>0</v>
      </c>
      <c r="C12" s="13">
        <v>0</v>
      </c>
      <c r="D12" s="4">
        <v>4140</v>
      </c>
    </row>
    <row r="13" spans="1:4" ht="13.8" x14ac:dyDescent="0.25">
      <c r="A13" s="7" t="s">
        <v>47</v>
      </c>
      <c r="B13" s="13">
        <v>14026737.82</v>
      </c>
      <c r="C13" s="13">
        <v>7102579.8700000001</v>
      </c>
      <c r="D13" s="4">
        <v>4150</v>
      </c>
    </row>
    <row r="14" spans="1:4" ht="13.8" x14ac:dyDescent="0.25">
      <c r="A14" s="7" t="s">
        <v>48</v>
      </c>
      <c r="B14" s="13">
        <v>0</v>
      </c>
      <c r="C14" s="13">
        <v>229382352.65000001</v>
      </c>
      <c r="D14" s="4">
        <v>4160</v>
      </c>
    </row>
    <row r="15" spans="1:4" ht="11.25" customHeight="1" x14ac:dyDescent="0.25">
      <c r="A15" s="7" t="s">
        <v>49</v>
      </c>
      <c r="B15" s="13">
        <v>240927263.06</v>
      </c>
      <c r="C15" s="13">
        <v>0</v>
      </c>
      <c r="D15" s="4">
        <v>4170</v>
      </c>
    </row>
    <row r="16" spans="1:4" ht="11.25" customHeight="1" x14ac:dyDescent="0.2">
      <c r="A16" s="7"/>
      <c r="B16" s="14"/>
      <c r="C16" s="14"/>
      <c r="D16" s="2"/>
    </row>
    <row r="17" spans="1:5" ht="52.8" x14ac:dyDescent="0.2">
      <c r="A17" s="6" t="s">
        <v>50</v>
      </c>
      <c r="B17" s="12">
        <f>SUM(B18:B19)</f>
        <v>64538373.57</v>
      </c>
      <c r="C17" s="12">
        <f>SUM(C18:C19)</f>
        <v>55755495.030000001</v>
      </c>
      <c r="D17" s="2"/>
    </row>
    <row r="18" spans="1:5" ht="26.4" x14ac:dyDescent="0.25">
      <c r="A18" s="7" t="s">
        <v>51</v>
      </c>
      <c r="B18" s="13">
        <v>0</v>
      </c>
      <c r="C18" s="13">
        <v>0</v>
      </c>
      <c r="D18" s="4">
        <v>4210</v>
      </c>
    </row>
    <row r="19" spans="1:5" ht="11.25" customHeight="1" x14ac:dyDescent="0.25">
      <c r="A19" s="7" t="s">
        <v>52</v>
      </c>
      <c r="B19" s="13">
        <v>64538373.57</v>
      </c>
      <c r="C19" s="13">
        <v>55755495.030000001</v>
      </c>
      <c r="D19" s="4">
        <v>4220</v>
      </c>
    </row>
    <row r="20" spans="1:5" ht="11.25" customHeight="1" x14ac:dyDescent="0.2">
      <c r="A20" s="7"/>
      <c r="B20" s="14"/>
      <c r="C20" s="14"/>
      <c r="D20" s="2"/>
    </row>
    <row r="21" spans="1:5" ht="11.25" customHeight="1" x14ac:dyDescent="0.2">
      <c r="A21" s="6" t="s">
        <v>41</v>
      </c>
      <c r="B21" s="12">
        <f>SUM(B22:B26)</f>
        <v>2403059.89</v>
      </c>
      <c r="C21" s="12">
        <f>SUM(C22:C26)</f>
        <v>1494778.93</v>
      </c>
      <c r="D21" s="2"/>
    </row>
    <row r="22" spans="1:5" ht="13.8" x14ac:dyDescent="0.25">
      <c r="A22" s="7" t="s">
        <v>36</v>
      </c>
      <c r="B22" s="13">
        <v>0</v>
      </c>
      <c r="C22" s="13">
        <v>0</v>
      </c>
      <c r="D22" s="4">
        <v>4310</v>
      </c>
    </row>
    <row r="23" spans="1:5" ht="13.8" x14ac:dyDescent="0.25">
      <c r="A23" s="7" t="s">
        <v>12</v>
      </c>
      <c r="B23" s="13">
        <v>0</v>
      </c>
      <c r="C23" s="13">
        <v>0</v>
      </c>
      <c r="D23" s="4">
        <v>4320</v>
      </c>
    </row>
    <row r="24" spans="1:5" ht="26.4" x14ac:dyDescent="0.25">
      <c r="A24" s="7" t="s">
        <v>13</v>
      </c>
      <c r="B24" s="13">
        <v>0</v>
      </c>
      <c r="C24" s="13">
        <v>0</v>
      </c>
      <c r="D24" s="4">
        <v>4330</v>
      </c>
    </row>
    <row r="25" spans="1:5" ht="13.8" x14ac:dyDescent="0.25">
      <c r="A25" s="7" t="s">
        <v>14</v>
      </c>
      <c r="B25" s="13">
        <v>0</v>
      </c>
      <c r="C25" s="13">
        <v>0</v>
      </c>
      <c r="D25" s="4">
        <v>4340</v>
      </c>
    </row>
    <row r="26" spans="1:5" ht="13.8" x14ac:dyDescent="0.25">
      <c r="A26" s="7" t="s">
        <v>15</v>
      </c>
      <c r="B26" s="13">
        <v>2403059.89</v>
      </c>
      <c r="C26" s="13">
        <v>1494778.93</v>
      </c>
      <c r="D26" s="4">
        <v>4390</v>
      </c>
    </row>
    <row r="27" spans="1:5" ht="11.25" customHeight="1" x14ac:dyDescent="0.2">
      <c r="A27" s="8"/>
      <c r="B27" s="14"/>
      <c r="C27" s="14"/>
      <c r="D27" s="2"/>
    </row>
    <row r="28" spans="1:5" ht="13.8" x14ac:dyDescent="0.2">
      <c r="A28" s="5" t="s">
        <v>9</v>
      </c>
      <c r="B28" s="12">
        <f>SUM(B8+B17+B21)</f>
        <v>321895434.33999997</v>
      </c>
      <c r="C28" s="12">
        <f>SUM(C8+C17+C21)</f>
        <v>293735206.48000002</v>
      </c>
      <c r="D28" s="2"/>
    </row>
    <row r="29" spans="1:5" ht="11.25" customHeight="1" x14ac:dyDescent="0.2">
      <c r="A29" s="9"/>
      <c r="B29" s="14"/>
      <c r="C29" s="14"/>
      <c r="D29" s="2"/>
      <c r="E29" s="2"/>
    </row>
    <row r="30" spans="1:5" s="2" customFormat="1" ht="11.25" customHeight="1" x14ac:dyDescent="0.2">
      <c r="A30" s="5" t="s">
        <v>8</v>
      </c>
      <c r="B30" s="14"/>
      <c r="C30" s="14"/>
      <c r="E30" s="1"/>
    </row>
    <row r="31" spans="1:5" ht="13.8" x14ac:dyDescent="0.2">
      <c r="A31" s="6" t="s">
        <v>42</v>
      </c>
      <c r="B31" s="12">
        <f>SUM(B32:B34)</f>
        <v>218726683.29000002</v>
      </c>
      <c r="C31" s="12">
        <f>SUM(C32:C34)</f>
        <v>214043152.81999999</v>
      </c>
      <c r="D31" s="2"/>
    </row>
    <row r="32" spans="1:5" ht="13.8" x14ac:dyDescent="0.2">
      <c r="A32" s="7" t="s">
        <v>37</v>
      </c>
      <c r="B32" s="15">
        <v>133921687.95999999</v>
      </c>
      <c r="C32" s="15">
        <v>131327647.06</v>
      </c>
      <c r="D32" s="4">
        <v>5110</v>
      </c>
    </row>
    <row r="33" spans="1:4" ht="13.8" x14ac:dyDescent="0.2">
      <c r="A33" s="7" t="s">
        <v>16</v>
      </c>
      <c r="B33" s="15">
        <v>22329124.530000001</v>
      </c>
      <c r="C33" s="15">
        <v>21155560.43</v>
      </c>
      <c r="D33" s="4">
        <v>5120</v>
      </c>
    </row>
    <row r="34" spans="1:4" ht="13.8" x14ac:dyDescent="0.2">
      <c r="A34" s="7" t="s">
        <v>17</v>
      </c>
      <c r="B34" s="15">
        <v>62475870.799999997</v>
      </c>
      <c r="C34" s="15">
        <v>61559945.329999998</v>
      </c>
      <c r="D34" s="4">
        <v>5130</v>
      </c>
    </row>
    <row r="35" spans="1:4" ht="11.25" customHeight="1" x14ac:dyDescent="0.2">
      <c r="A35" s="7"/>
      <c r="B35" s="14"/>
      <c r="C35" s="14"/>
      <c r="D35" s="2"/>
    </row>
    <row r="36" spans="1:4" ht="13.8" x14ac:dyDescent="0.2">
      <c r="A36" s="6" t="s">
        <v>53</v>
      </c>
      <c r="B36" s="12">
        <f>SUM(B37:B45)</f>
        <v>14965527.6</v>
      </c>
      <c r="C36" s="12">
        <f>SUM(C37:C45)</f>
        <v>5664281.0999999996</v>
      </c>
      <c r="D36" s="2"/>
    </row>
    <row r="37" spans="1:4" ht="13.8" x14ac:dyDescent="0.25">
      <c r="A37" s="7" t="s">
        <v>18</v>
      </c>
      <c r="B37" s="13">
        <v>0</v>
      </c>
      <c r="C37" s="13">
        <v>0</v>
      </c>
      <c r="D37" s="4">
        <v>5210</v>
      </c>
    </row>
    <row r="38" spans="1:4" ht="13.8" x14ac:dyDescent="0.25">
      <c r="A38" s="7" t="s">
        <v>19</v>
      </c>
      <c r="B38" s="13">
        <v>12389955.02</v>
      </c>
      <c r="C38" s="13">
        <v>0</v>
      </c>
      <c r="D38" s="4">
        <v>5220</v>
      </c>
    </row>
    <row r="39" spans="1:4" ht="13.8" x14ac:dyDescent="0.25">
      <c r="A39" s="7" t="s">
        <v>20</v>
      </c>
      <c r="B39" s="13">
        <v>0</v>
      </c>
      <c r="C39" s="13">
        <v>0</v>
      </c>
      <c r="D39" s="4">
        <v>5230</v>
      </c>
    </row>
    <row r="40" spans="1:4" ht="13.8" x14ac:dyDescent="0.25">
      <c r="A40" s="7" t="s">
        <v>21</v>
      </c>
      <c r="B40" s="13">
        <v>2575572.58</v>
      </c>
      <c r="C40" s="13">
        <v>5534312.1399999997</v>
      </c>
      <c r="D40" s="4">
        <v>5240</v>
      </c>
    </row>
    <row r="41" spans="1:4" ht="13.8" x14ac:dyDescent="0.25">
      <c r="A41" s="7" t="s">
        <v>22</v>
      </c>
      <c r="B41" s="13">
        <v>0</v>
      </c>
      <c r="C41" s="13">
        <v>0</v>
      </c>
      <c r="D41" s="4">
        <v>5250</v>
      </c>
    </row>
    <row r="42" spans="1:4" ht="13.8" x14ac:dyDescent="0.25">
      <c r="A42" s="7" t="s">
        <v>23</v>
      </c>
      <c r="B42" s="13">
        <v>0</v>
      </c>
      <c r="C42" s="13">
        <v>0</v>
      </c>
      <c r="D42" s="4">
        <v>5260</v>
      </c>
    </row>
    <row r="43" spans="1:4" ht="13.8" x14ac:dyDescent="0.25">
      <c r="A43" s="7" t="s">
        <v>24</v>
      </c>
      <c r="B43" s="13">
        <v>0</v>
      </c>
      <c r="C43" s="13">
        <v>0</v>
      </c>
      <c r="D43" s="4">
        <v>5270</v>
      </c>
    </row>
    <row r="44" spans="1:4" ht="13.8" x14ac:dyDescent="0.25">
      <c r="A44" s="7" t="s">
        <v>6</v>
      </c>
      <c r="B44" s="13">
        <v>0</v>
      </c>
      <c r="C44" s="13">
        <v>129968.96000000001</v>
      </c>
      <c r="D44" s="4">
        <v>5280</v>
      </c>
    </row>
    <row r="45" spans="1:4" ht="13.8" x14ac:dyDescent="0.25">
      <c r="A45" s="7" t="s">
        <v>25</v>
      </c>
      <c r="B45" s="13">
        <v>0</v>
      </c>
      <c r="C45" s="13">
        <v>0</v>
      </c>
      <c r="D45" s="4">
        <v>5290</v>
      </c>
    </row>
    <row r="46" spans="1:4" ht="11.25" customHeight="1" x14ac:dyDescent="0.2">
      <c r="A46" s="7"/>
      <c r="B46" s="14"/>
      <c r="C46" s="14"/>
      <c r="D46" s="2"/>
    </row>
    <row r="47" spans="1:4" ht="11.25" customHeight="1" x14ac:dyDescent="0.2">
      <c r="A47" s="6" t="s">
        <v>10</v>
      </c>
      <c r="B47" s="12">
        <f>SUM(B48:B50)</f>
        <v>0</v>
      </c>
      <c r="C47" s="12">
        <f>SUM(C48:C50)</f>
        <v>0</v>
      </c>
      <c r="D47" s="2"/>
    </row>
    <row r="48" spans="1:4" ht="13.8" x14ac:dyDescent="0.25">
      <c r="A48" s="7" t="s">
        <v>3</v>
      </c>
      <c r="B48" s="13">
        <v>0</v>
      </c>
      <c r="C48" s="13">
        <v>0</v>
      </c>
      <c r="D48" s="4">
        <v>5310</v>
      </c>
    </row>
    <row r="49" spans="1:4" ht="13.8" x14ac:dyDescent="0.25">
      <c r="A49" s="7" t="s">
        <v>4</v>
      </c>
      <c r="B49" s="13">
        <v>0</v>
      </c>
      <c r="C49" s="13">
        <v>0</v>
      </c>
      <c r="D49" s="4">
        <v>5320</v>
      </c>
    </row>
    <row r="50" spans="1:4" ht="13.8" x14ac:dyDescent="0.25">
      <c r="A50" s="7" t="s">
        <v>5</v>
      </c>
      <c r="B50" s="13">
        <v>0</v>
      </c>
      <c r="C50" s="13">
        <v>0</v>
      </c>
      <c r="D50" s="4">
        <v>5330</v>
      </c>
    </row>
    <row r="51" spans="1:4" ht="11.25" customHeight="1" x14ac:dyDescent="0.2">
      <c r="A51" s="7"/>
      <c r="B51" s="14"/>
      <c r="C51" s="14"/>
      <c r="D51" s="2"/>
    </row>
    <row r="52" spans="1:4" ht="13.8" x14ac:dyDescent="0.2">
      <c r="A52" s="6" t="s">
        <v>43</v>
      </c>
      <c r="B52" s="12">
        <f>SUM(B53:B57)</f>
        <v>0</v>
      </c>
      <c r="C52" s="12">
        <f>SUM(C53:C57)</f>
        <v>205199.37</v>
      </c>
      <c r="D52" s="2"/>
    </row>
    <row r="53" spans="1:4" ht="13.8" x14ac:dyDescent="0.25">
      <c r="A53" s="7" t="s">
        <v>26</v>
      </c>
      <c r="B53" s="13">
        <v>0</v>
      </c>
      <c r="C53" s="13">
        <v>205199.37</v>
      </c>
      <c r="D53" s="4">
        <v>5410</v>
      </c>
    </row>
    <row r="54" spans="1:4" ht="13.8" x14ac:dyDescent="0.25">
      <c r="A54" s="7" t="s">
        <v>27</v>
      </c>
      <c r="B54" s="13">
        <v>0</v>
      </c>
      <c r="C54" s="13">
        <v>0</v>
      </c>
      <c r="D54" s="4">
        <v>5420</v>
      </c>
    </row>
    <row r="55" spans="1:4" ht="13.8" x14ac:dyDescent="0.25">
      <c r="A55" s="7" t="s">
        <v>28</v>
      </c>
      <c r="B55" s="13">
        <v>0</v>
      </c>
      <c r="C55" s="13">
        <v>0</v>
      </c>
      <c r="D55" s="4">
        <v>5430</v>
      </c>
    </row>
    <row r="56" spans="1:4" ht="13.8" x14ac:dyDescent="0.25">
      <c r="A56" s="7" t="s">
        <v>29</v>
      </c>
      <c r="B56" s="13">
        <v>0</v>
      </c>
      <c r="C56" s="13">
        <v>0</v>
      </c>
      <c r="D56" s="4">
        <v>5440</v>
      </c>
    </row>
    <row r="57" spans="1:4" ht="13.8" x14ac:dyDescent="0.25">
      <c r="A57" s="7" t="s">
        <v>30</v>
      </c>
      <c r="B57" s="13">
        <v>0</v>
      </c>
      <c r="C57" s="13">
        <v>0</v>
      </c>
      <c r="D57" s="4">
        <v>5450</v>
      </c>
    </row>
    <row r="58" spans="1:4" ht="11.25" customHeight="1" x14ac:dyDescent="0.2">
      <c r="A58" s="7"/>
      <c r="B58" s="14"/>
      <c r="C58" s="14"/>
      <c r="D58" s="2"/>
    </row>
    <row r="59" spans="1:4" ht="11.25" customHeight="1" x14ac:dyDescent="0.2">
      <c r="A59" s="6" t="s">
        <v>44</v>
      </c>
      <c r="B59" s="12">
        <f>SUM(B60:B65)</f>
        <v>38209413.990000002</v>
      </c>
      <c r="C59" s="12">
        <f>SUM(C60:C65)</f>
        <v>36561223.300000004</v>
      </c>
      <c r="D59" s="2"/>
    </row>
    <row r="60" spans="1:4" ht="26.4" x14ac:dyDescent="0.25">
      <c r="A60" s="7" t="s">
        <v>31</v>
      </c>
      <c r="B60" s="13">
        <v>38207449.140000001</v>
      </c>
      <c r="C60" s="13">
        <v>36561203.700000003</v>
      </c>
      <c r="D60" s="4">
        <v>5510</v>
      </c>
    </row>
    <row r="61" spans="1:4" ht="13.8" x14ac:dyDescent="0.25">
      <c r="A61" s="7" t="s">
        <v>7</v>
      </c>
      <c r="B61" s="13">
        <v>0</v>
      </c>
      <c r="C61" s="13">
        <v>0</v>
      </c>
      <c r="D61" s="4">
        <v>5520</v>
      </c>
    </row>
    <row r="62" spans="1:4" ht="13.8" x14ac:dyDescent="0.25">
      <c r="A62" s="7" t="s">
        <v>32</v>
      </c>
      <c r="B62" s="13">
        <v>0</v>
      </c>
      <c r="C62" s="13">
        <v>0</v>
      </c>
      <c r="D62" s="4">
        <v>5530</v>
      </c>
    </row>
    <row r="63" spans="1:4" ht="26.4" x14ac:dyDescent="0.25">
      <c r="A63" s="7" t="s">
        <v>54</v>
      </c>
      <c r="B63" s="13">
        <v>0.14000000000000001</v>
      </c>
      <c r="C63" s="13">
        <v>0</v>
      </c>
      <c r="D63" s="4">
        <v>5540</v>
      </c>
    </row>
    <row r="64" spans="1:4" ht="13.8" x14ac:dyDescent="0.25">
      <c r="A64" s="7" t="s">
        <v>33</v>
      </c>
      <c r="B64" s="13">
        <v>0</v>
      </c>
      <c r="C64" s="13">
        <v>0</v>
      </c>
      <c r="D64" s="4">
        <v>5550</v>
      </c>
    </row>
    <row r="65" spans="1:8" ht="11.25" customHeight="1" x14ac:dyDescent="0.25">
      <c r="A65" s="7" t="s">
        <v>34</v>
      </c>
      <c r="B65" s="13">
        <v>1964.71</v>
      </c>
      <c r="C65" s="13">
        <v>19.600000000000001</v>
      </c>
      <c r="D65" s="4">
        <v>5590</v>
      </c>
    </row>
    <row r="66" spans="1:8" ht="8.4" customHeight="1" x14ac:dyDescent="0.2">
      <c r="A66" s="7"/>
      <c r="B66" s="14"/>
      <c r="C66" s="14"/>
      <c r="D66" s="2"/>
    </row>
    <row r="67" spans="1:8" ht="13.8" x14ac:dyDescent="0.2">
      <c r="A67" s="6" t="s">
        <v>40</v>
      </c>
      <c r="B67" s="12">
        <f>SUM(B68)</f>
        <v>700981.22</v>
      </c>
      <c r="C67" s="12">
        <f>SUM(C68)</f>
        <v>2212437.09</v>
      </c>
      <c r="D67" s="2"/>
    </row>
    <row r="68" spans="1:8" ht="13.8" x14ac:dyDescent="0.25">
      <c r="A68" s="7" t="s">
        <v>38</v>
      </c>
      <c r="B68" s="13">
        <v>700981.22</v>
      </c>
      <c r="C68" s="13">
        <v>2212437.09</v>
      </c>
      <c r="D68" s="4">
        <v>5610</v>
      </c>
    </row>
    <row r="69" spans="1:8" ht="7.2" customHeight="1" x14ac:dyDescent="0.2">
      <c r="A69" s="8"/>
      <c r="B69" s="14"/>
      <c r="C69" s="14"/>
      <c r="D69" s="2"/>
    </row>
    <row r="70" spans="1:8" ht="13.2" customHeight="1" x14ac:dyDescent="0.2">
      <c r="A70" s="5" t="s">
        <v>45</v>
      </c>
      <c r="B70" s="12">
        <f>B67+B59+B52+B47+B36+B31</f>
        <v>272602606.10000002</v>
      </c>
      <c r="C70" s="12">
        <f>C67+C59+C52+C47+C36+C31</f>
        <v>258686293.68000001</v>
      </c>
      <c r="D70" s="2"/>
      <c r="E70" s="2"/>
    </row>
    <row r="71" spans="1:8" ht="11.25" customHeight="1" x14ac:dyDescent="0.2">
      <c r="A71" s="9"/>
      <c r="B71" s="14"/>
      <c r="C71" s="14"/>
      <c r="D71" s="2"/>
      <c r="E71" s="2"/>
    </row>
    <row r="72" spans="1:8" s="2" customFormat="1" ht="13.8" x14ac:dyDescent="0.2">
      <c r="A72" s="5" t="s">
        <v>39</v>
      </c>
      <c r="B72" s="12">
        <f>B28-B70</f>
        <v>49292828.23999995</v>
      </c>
      <c r="C72" s="12">
        <f>C28-C70</f>
        <v>35048912.800000012</v>
      </c>
      <c r="E72" s="1"/>
    </row>
    <row r="73" spans="1:8" s="2" customFormat="1" ht="7.2" customHeight="1" thickBot="1" x14ac:dyDescent="0.25">
      <c r="A73" s="10"/>
      <c r="B73" s="16"/>
      <c r="C73" s="16"/>
      <c r="E73" s="1"/>
    </row>
    <row r="74" spans="1:8" s="3" customFormat="1" x14ac:dyDescent="0.2">
      <c r="A74" s="11" t="s">
        <v>56</v>
      </c>
      <c r="B74" s="1"/>
      <c r="C74" s="1"/>
      <c r="D74" s="2"/>
      <c r="E74" s="1"/>
      <c r="F74" s="1"/>
      <c r="G74" s="1"/>
      <c r="H74" s="1"/>
    </row>
    <row r="79" spans="1:8" ht="14.4" customHeight="1" x14ac:dyDescent="0.2"/>
  </sheetData>
  <sheetProtection formatCells="0" formatColumns="0" formatRows="0" autoFilter="0"/>
  <mergeCells count="5">
    <mergeCell ref="A1:C1"/>
    <mergeCell ref="A2:C2"/>
    <mergeCell ref="A3:C3"/>
    <mergeCell ref="A4:C4"/>
    <mergeCell ref="A5:C5"/>
  </mergeCells>
  <printOptions horizontalCentered="1"/>
  <pageMargins left="0.39370078740157483" right="0.19685039370078741" top="0.78740157480314965" bottom="0.78740157480314965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GL203</cp:lastModifiedBy>
  <cp:lastPrinted>2023-03-17T16:51:49Z</cp:lastPrinted>
  <dcterms:created xsi:type="dcterms:W3CDTF">2012-12-11T20:29:16Z</dcterms:created>
  <dcterms:modified xsi:type="dcterms:W3CDTF">2023-03-17T18:22:20Z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